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ecee3af350bd4f5/1.0 Lúmen PFP/Conhecimento/Planilhas Orçamento do Mercado/"/>
    </mc:Choice>
  </mc:AlternateContent>
  <xr:revisionPtr revIDLastSave="0" documentId="8_{2FB57CC6-11C2-A242-BE72-D5C0110276AD}" xr6:coauthVersionLast="46" xr6:coauthVersionMax="46" xr10:uidLastSave="{00000000-0000-0000-0000-000000000000}"/>
  <bookViews>
    <workbookView xWindow="0" yWindow="0" windowWidth="28800" windowHeight="18000" tabRatio="550" xr2:uid="{00000000-000D-0000-FFFF-FFFF00000000}"/>
  </bookViews>
  <sheets>
    <sheet name="Mês atual" sheetId="1" r:id="rId1"/>
    <sheet name="Dados do gráfico" sheetId="2" state="hidden" r:id="rId2"/>
  </sheets>
  <definedNames>
    <definedName name="_xlnm.Print_Titles" localSheetId="0">'Mês atual'!$16:$17</definedName>
    <definedName name="TotalMensaldeDespesas">'Mês atual'!$F$9</definedName>
    <definedName name="TotalMensaldeEconomias">'Mês atual'!$F$12</definedName>
    <definedName name="TotalMensaldeRenda">'Mês atual'!$F$6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6" i="1"/>
  <c r="I12" i="1" l="1"/>
  <c r="F12" i="1"/>
  <c r="J18" i="1" s="1"/>
  <c r="B6" i="2"/>
  <c r="B5" i="2"/>
  <c r="B4" i="2" s="1"/>
</calcChain>
</file>

<file path=xl/sharedStrings.xml><?xml version="1.0" encoding="utf-8"?>
<sst xmlns="http://schemas.openxmlformats.org/spreadsheetml/2006/main" count="45" uniqueCount="42">
  <si>
    <t>Percentual da renda gasta</t>
  </si>
  <si>
    <t>Renda mensal</t>
  </si>
  <si>
    <t>ITEM</t>
  </si>
  <si>
    <t>Outros</t>
  </si>
  <si>
    <t>VALOR</t>
  </si>
  <si>
    <t>Despesas mensais</t>
  </si>
  <si>
    <t>Eletricidade</t>
  </si>
  <si>
    <t>Gás</t>
  </si>
  <si>
    <t>Telefone celular</t>
  </si>
  <si>
    <t>Supermercado</t>
  </si>
  <si>
    <t>Parcela do carro</t>
  </si>
  <si>
    <t>Despesas com o veículo</t>
  </si>
  <si>
    <t>Financiamento estudantil</t>
  </si>
  <si>
    <t>Cartões de crédito</t>
  </si>
  <si>
    <t>Seguro do veículo</t>
  </si>
  <si>
    <t>Cuidados pessoais</t>
  </si>
  <si>
    <t>Entretenimento</t>
  </si>
  <si>
    <t>Diversos</t>
  </si>
  <si>
    <t>Resumo</t>
  </si>
  <si>
    <t>RENDA MENSAL TOTAL</t>
  </si>
  <si>
    <t>DESPESAS MENSAIS TOTAIS</t>
  </si>
  <si>
    <t>DATA DE PAGAMENTO</t>
  </si>
  <si>
    <t>Economia mensal</t>
  </si>
  <si>
    <t>DATA</t>
  </si>
  <si>
    <t xml:space="preserve"> </t>
  </si>
  <si>
    <t>DADOS DO GRÁFICO</t>
  </si>
  <si>
    <t>PET</t>
  </si>
  <si>
    <t>SALDO</t>
  </si>
  <si>
    <t>Casa - Aluguel/Financiamento</t>
  </si>
  <si>
    <t>Salário 1</t>
  </si>
  <si>
    <t>Salário 2</t>
  </si>
  <si>
    <t>Condomínio</t>
  </si>
  <si>
    <t>Internet</t>
  </si>
  <si>
    <t>Farmácia</t>
  </si>
  <si>
    <t>Escola</t>
  </si>
  <si>
    <t>Material Escolar</t>
  </si>
  <si>
    <t>Presentes</t>
  </si>
  <si>
    <t>Transporte</t>
  </si>
  <si>
    <t>Controle de gastos mensais</t>
  </si>
  <si>
    <t>Saldo positivo é o camiho da prosperidade</t>
  </si>
  <si>
    <t>www.lumenplan.com.br</t>
  </si>
  <si>
    <t>contato@lumenplan.com.br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</si>
</sst>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£&quot;#,##0"/>
    <numFmt numFmtId="165" formatCode="&quot;£&quot;#,##0.00"/>
    <numFmt numFmtId="166" formatCode="&quot;R$&quot;\ #,##0"/>
    <numFmt numFmtId="167" formatCode="&quot;R$&quot;\ #,##0.00"/>
  </numFmts>
  <fonts count="24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6"/>
      <name val="Century Gothic"/>
      <family val="3"/>
      <charset val="128"/>
      <scheme val="minor"/>
    </font>
    <font>
      <sz val="10"/>
      <color theme="3" tint="0.24994659260841701"/>
      <name val="Century Gothic"/>
      <family val="2"/>
      <scheme val="minor"/>
    </font>
    <font>
      <sz val="14"/>
      <color rgb="FF002060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4"/>
      <color rgb="FF002060"/>
      <name val="Century Gothic"/>
      <family val="1"/>
      <scheme val="minor"/>
    </font>
    <font>
      <sz val="10"/>
      <color theme="4" tint="0.79998168889431442"/>
      <name val="Century Gothic"/>
      <family val="2"/>
      <scheme val="minor"/>
    </font>
    <font>
      <u/>
      <sz val="10"/>
      <color theme="4" tint="0.79998168889431442"/>
      <name val="Century Gothic"/>
      <family val="2"/>
      <scheme val="minor"/>
    </font>
    <font>
      <sz val="16"/>
      <color theme="3" tint="0.24994659260841701"/>
      <name val="Tahoma"/>
      <family val="2"/>
      <scheme val="major"/>
    </font>
    <font>
      <sz val="18"/>
      <color theme="3" tint="0.24994659260841701"/>
      <name val="Tahoma"/>
      <family val="2"/>
      <scheme val="major"/>
    </font>
    <font>
      <sz val="12"/>
      <color theme="3" tint="0.24994659260841701"/>
      <name val="Century Gothic"/>
      <family val="2"/>
      <scheme val="minor"/>
    </font>
    <font>
      <b/>
      <sz val="14"/>
      <color theme="3" tint="0.24994659260841701"/>
      <name val="Tahoma"/>
      <family val="2"/>
      <scheme val="major"/>
    </font>
    <font>
      <b/>
      <sz val="16"/>
      <color theme="3" tint="0.24994659260841701"/>
      <name val="Tahoma"/>
      <family val="2"/>
      <scheme val="major"/>
    </font>
    <font>
      <sz val="16"/>
      <color theme="3" tint="0.24994659260841701"/>
      <name val="Century Gothic"/>
      <family val="2"/>
      <scheme val="minor"/>
    </font>
    <font>
      <sz val="14"/>
      <color theme="4"/>
      <name val="Tahoma"/>
      <family val="2"/>
      <scheme val="major"/>
    </font>
    <font>
      <sz val="36"/>
      <color theme="3" tint="0.24994659260841701"/>
      <name val="Century Gothic"/>
      <family val="2"/>
      <scheme val="minor"/>
    </font>
    <font>
      <sz val="16"/>
      <color theme="4" tint="0.79998168889431442"/>
      <name val="Tahom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3" borderId="0"/>
    <xf numFmtId="0" fontId="5" fillId="2" borderId="0" applyNumberFormat="0" applyBorder="0" applyProtection="0">
      <alignment horizontal="left" vertical="center"/>
    </xf>
    <xf numFmtId="0" fontId="6" fillId="3" borderId="0" applyNumberFormat="0" applyProtection="0">
      <alignment horizontal="left"/>
    </xf>
    <xf numFmtId="0" fontId="4" fillId="3" borderId="1" applyNumberFormat="0" applyAlignment="0" applyProtection="0"/>
    <xf numFmtId="164" fontId="3" fillId="3" borderId="0" applyAlignment="0" applyProtection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1" fillId="3" borderId="0" applyNumberFormat="0" applyFill="0" applyBorder="0" applyAlignment="0" applyProtection="0"/>
  </cellStyleXfs>
  <cellXfs count="36">
    <xf numFmtId="0" fontId="0" fillId="3" borderId="0" xfId="0"/>
    <xf numFmtId="0" fontId="2" fillId="3" borderId="0" xfId="0" applyFont="1" applyAlignment="1">
      <alignment horizontal="left" vertical="center"/>
    </xf>
    <xf numFmtId="165" fontId="2" fillId="3" borderId="0" xfId="0" applyNumberFormat="1" applyFont="1" applyAlignment="1">
      <alignment horizontal="left" vertical="center"/>
    </xf>
    <xf numFmtId="0" fontId="0" fillId="3" borderId="0" xfId="0" applyFont="1" applyAlignment="1">
      <alignment horizontal="left" vertical="center"/>
    </xf>
    <xf numFmtId="0" fontId="0" fillId="3" borderId="0" xfId="0" applyFont="1"/>
    <xf numFmtId="9" fontId="0" fillId="3" borderId="0" xfId="0" applyNumberFormat="1" applyFont="1" applyAlignment="1">
      <alignment vertical="center"/>
    </xf>
    <xf numFmtId="0" fontId="0" fillId="3" borderId="0" xfId="0" applyFont="1" applyAlignment="1">
      <alignment horizontal="left"/>
    </xf>
    <xf numFmtId="14" fontId="0" fillId="3" borderId="0" xfId="0" applyNumberFormat="1" applyFont="1" applyAlignment="1">
      <alignment horizontal="left"/>
    </xf>
    <xf numFmtId="0" fontId="6" fillId="3" borderId="0" xfId="2">
      <alignment horizontal="left"/>
    </xf>
    <xf numFmtId="0" fontId="5" fillId="2" borderId="0" xfId="1" applyBorder="1">
      <alignment horizontal="left" vertical="center"/>
    </xf>
    <xf numFmtId="0" fontId="4" fillId="3" borderId="1" xfId="3" applyAlignment="1">
      <alignment horizontal="left" vertical="center"/>
    </xf>
    <xf numFmtId="9" fontId="7" fillId="3" borderId="0" xfId="0" applyNumberFormat="1" applyFont="1" applyAlignment="1">
      <alignment horizontal="left" vertical="center"/>
    </xf>
    <xf numFmtId="14" fontId="4" fillId="3" borderId="1" xfId="3" applyNumberFormat="1" applyAlignment="1">
      <alignment horizontal="left" vertical="center"/>
    </xf>
    <xf numFmtId="167" fontId="0" fillId="3" borderId="0" xfId="0" applyNumberFormat="1" applyFont="1" applyAlignment="1">
      <alignment horizontal="left"/>
    </xf>
    <xf numFmtId="0" fontId="4" fillId="3" borderId="1" xfId="3" applyAlignment="1"/>
    <xf numFmtId="166" fontId="3" fillId="3" borderId="0" xfId="4" applyNumberFormat="1" applyAlignment="1">
      <alignment horizontal="left" vertical="top"/>
    </xf>
    <xf numFmtId="0" fontId="13" fillId="5" borderId="0" xfId="0" applyFont="1" applyFill="1" applyAlignment="1">
      <alignment horizontal="left" vertical="center"/>
    </xf>
    <xf numFmtId="0" fontId="14" fillId="5" borderId="0" xfId="7" applyFont="1" applyFill="1" applyAlignment="1">
      <alignment horizontal="left" vertical="center"/>
    </xf>
    <xf numFmtId="9" fontId="0" fillId="3" borderId="2" xfId="0" applyNumberFormat="1" applyFont="1" applyBorder="1" applyAlignment="1">
      <alignment vertical="center"/>
    </xf>
    <xf numFmtId="0" fontId="0" fillId="3" borderId="2" xfId="0" applyFont="1" applyBorder="1" applyAlignment="1">
      <alignment horizontal="left" vertical="center"/>
    </xf>
    <xf numFmtId="166" fontId="12" fillId="4" borderId="2" xfId="4" applyNumberFormat="1" applyFont="1" applyFill="1" applyBorder="1" applyAlignment="1">
      <alignment horizontal="left" vertical="top" wrapText="1"/>
    </xf>
    <xf numFmtId="166" fontId="10" fillId="4" borderId="2" xfId="4" applyNumberFormat="1" applyFont="1" applyFill="1" applyBorder="1" applyAlignment="1">
      <alignment horizontal="left" vertical="top" wrapText="1"/>
    </xf>
    <xf numFmtId="0" fontId="15" fillId="3" borderId="0" xfId="2" applyFont="1">
      <alignment horizontal="left"/>
    </xf>
    <xf numFmtId="0" fontId="16" fillId="3" borderId="0" xfId="2" applyFont="1">
      <alignment horizontal="left"/>
    </xf>
    <xf numFmtId="0" fontId="17" fillId="3" borderId="0" xfId="0" applyFont="1" applyAlignment="1">
      <alignment horizontal="left" vertical="center"/>
    </xf>
    <xf numFmtId="167" fontId="17" fillId="3" borderId="0" xfId="0" applyNumberFormat="1" applyFont="1" applyAlignment="1">
      <alignment horizontal="left" vertical="center"/>
    </xf>
    <xf numFmtId="0" fontId="17" fillId="3" borderId="0" xfId="0" applyFont="1" applyAlignment="1">
      <alignment horizontal="left"/>
    </xf>
    <xf numFmtId="167" fontId="17" fillId="3" borderId="0" xfId="0" applyNumberFormat="1" applyFont="1" applyAlignment="1">
      <alignment horizontal="left"/>
    </xf>
    <xf numFmtId="14" fontId="17" fillId="3" borderId="0" xfId="0" applyNumberFormat="1" applyFont="1" applyAlignment="1">
      <alignment horizontal="left" vertical="center"/>
    </xf>
    <xf numFmtId="14" fontId="17" fillId="3" borderId="0" xfId="0" applyNumberFormat="1" applyFont="1" applyAlignment="1">
      <alignment horizontal="left"/>
    </xf>
    <xf numFmtId="0" fontId="19" fillId="3" borderId="0" xfId="2" applyFont="1">
      <alignment horizontal="left"/>
    </xf>
    <xf numFmtId="0" fontId="20" fillId="3" borderId="0" xfId="0" applyFont="1"/>
    <xf numFmtId="0" fontId="21" fillId="3" borderId="1" xfId="3" applyFont="1" applyAlignment="1"/>
    <xf numFmtId="9" fontId="22" fillId="3" borderId="0" xfId="6" applyFont="1" applyFill="1" applyAlignment="1">
      <alignment horizontal="center" vertical="center"/>
    </xf>
    <xf numFmtId="0" fontId="18" fillId="3" borderId="0" xfId="2" applyFont="1" applyAlignment="1">
      <alignment horizontal="center"/>
    </xf>
    <xf numFmtId="0" fontId="23" fillId="2" borderId="0" xfId="1" applyFont="1" applyBorder="1">
      <alignment horizontal="left" vertical="center"/>
    </xf>
  </cellXfs>
  <cellStyles count="8">
    <cellStyle name="Hiperlink" xfId="7" builtinId="8"/>
    <cellStyle name="Normal" xfId="0" builtinId="0" customBuiltin="1"/>
    <cellStyle name="Porcentagem" xfId="6" builtinId="5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</cellStyles>
  <dxfs count="24">
    <dxf>
      <font>
        <color theme="0"/>
      </font>
      <fill>
        <patternFill>
          <bgColor theme="7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</dxf>
    <dxf>
      <font>
        <color theme="7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</dxf>
    <dxf>
      <font>
        <color theme="7" tint="-0.24994659260841701"/>
      </font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numFmt numFmtId="167" formatCode="&quot;R$&quot;\ 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numFmt numFmtId="167" formatCode="&quot;R$&quot;\ 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numFmt numFmtId="167" formatCode="&quot;R$&quot;\ #,##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Tabela de orçamento pessoal" pivot="0" count="3" xr9:uid="{00000000-0011-0000-FFFF-FFFF00000000}">
      <tableStyleElement type="wholeTable" dxfId="23"/>
      <tableStyleElement type="headerRow" dxfId="22"/>
      <tableStyleElement type="total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Renda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'Mês atual'!$F$6</c:f>
              <c:numCache>
                <c:formatCode>"R$"\ 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Despesas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'Mês atual'!$F$9</c:f>
              <c:numCache>
                <c:formatCode>"R$"\ 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ser>
          <c:idx val="2"/>
          <c:order val="2"/>
          <c:tx>
            <c:strRef>
              <c:f>'Mês atual'!$F$10:$G$10</c:f>
              <c:strCache>
                <c:ptCount val="2"/>
                <c:pt idx="0">
                  <c:v>SALDO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&quot;R$&quot;#,##0.00_);[Red]\(&quot;R$&quot;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'Mês atual'!$F$12:$G$12</c:f>
              <c:numCache>
                <c:formatCode>"R$"\ #,##0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C-8F44-A315-5E68D156D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397681016"/>
        <c:axId val="397684936"/>
      </c:barChart>
      <c:catAx>
        <c:axId val="39768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684936"/>
        <c:crosses val="autoZero"/>
        <c:auto val="1"/>
        <c:lblAlgn val="ctr"/>
        <c:lblOffset val="100"/>
        <c:noMultiLvlLbl val="0"/>
      </c:catAx>
      <c:valAx>
        <c:axId val="397684936"/>
        <c:scaling>
          <c:orientation val="minMax"/>
        </c:scaling>
        <c:delete val="0"/>
        <c:axPos val="l"/>
        <c:numFmt formatCode="&quot;R$&quot;#,##0_);[Red]\(&quot;R$&quot;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768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84442232824989"/>
          <c:y val="0.89554723856086182"/>
          <c:w val="0.40830935464899298"/>
          <c:h val="7.014236841941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lumenplan.com.br/" TargetMode="External"/><Relationship Id="rId1" Type="http://schemas.openxmlformats.org/officeDocument/2006/relationships/chart" Target="../charts/chart1.xml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3</xdr:row>
      <xdr:rowOff>50800</xdr:rowOff>
    </xdr:from>
    <xdr:to>
      <xdr:col>4</xdr:col>
      <xdr:colOff>1808480</xdr:colOff>
      <xdr:row>14</xdr:row>
      <xdr:rowOff>425104</xdr:rowOff>
    </xdr:to>
    <xdr:graphicFrame macro="">
      <xdr:nvGraphicFramePr>
        <xdr:cNvPr id="2" name="gráficodeRendaeDespesas" descr="Gráfico de barras em colunas mostrando renda e despesas." title="Renda versus Despes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1147054</xdr:colOff>
      <xdr:row>1</xdr:row>
      <xdr:rowOff>0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5F0061-DCFF-7340-B560-6A77782A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16494" cy="924560"/>
        </a:xfrm>
        <a:prstGeom prst="rect">
          <a:avLst/>
        </a:prstGeom>
      </xdr:spPr>
    </xdr:pic>
    <xdr:clientData/>
  </xdr:twoCellAnchor>
  <xdr:twoCellAnchor editAs="oneCell">
    <xdr:from>
      <xdr:col>8</xdr:col>
      <xdr:colOff>889000</xdr:colOff>
      <xdr:row>5</xdr:row>
      <xdr:rowOff>457200</xdr:rowOff>
    </xdr:from>
    <xdr:to>
      <xdr:col>9</xdr:col>
      <xdr:colOff>406400</xdr:colOff>
      <xdr:row>8</xdr:row>
      <xdr:rowOff>520700</xdr:rowOff>
    </xdr:to>
    <xdr:pic>
      <xdr:nvPicPr>
        <xdr:cNvPr id="21" name="Gráfico 20" descr="Semáforo estrutura de tópicos">
          <a:extLst>
            <a:ext uri="{FF2B5EF4-FFF2-40B4-BE49-F238E27FC236}">
              <a16:creationId xmlns:a16="http://schemas.microsoft.com/office/drawing/2014/main" id="{79AD1E5B-AD25-3B49-A1F4-FC09F948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72800" y="2578100"/>
          <a:ext cx="9144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ndaMensal" displayName="RendaMensal" ref="B17:C20" totalsRowShown="0" dataDxfId="18">
  <autoFilter ref="B17:C20" xr:uid="{00000000-0009-0000-0100-000001000000}"/>
  <tableColumns count="2">
    <tableColumn id="1" xr3:uid="{00000000-0010-0000-0000-000001000000}" name="ITEM" dataDxfId="20"/>
    <tableColumn id="2" xr3:uid="{00000000-0010-0000-0000-000002000000}" name="VALOR" dataDxfId="19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="Renda Mensal" altTextSummary="Inserir fontes de renda mensal e os valor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espesasMensais" displayName="DespesasMensais" ref="E17:G38" totalsRowShown="0" dataDxfId="14">
  <autoFilter ref="E17:G38" xr:uid="{00000000-0009-0000-0100-000002000000}"/>
  <sortState xmlns:xlrd2="http://schemas.microsoft.com/office/spreadsheetml/2017/richdata2" ref="E18:G38">
    <sortCondition ref="F17:F38"/>
  </sortState>
  <tableColumns count="3">
    <tableColumn id="1" xr3:uid="{00000000-0010-0000-0100-000001000000}" name="ITEM" dataDxfId="17"/>
    <tableColumn id="2" xr3:uid="{00000000-0010-0000-0100-000002000000}" name="DATA DE PAGAMENTO" dataDxfId="16"/>
    <tableColumn id="3" xr3:uid="{00000000-0010-0000-0100-000003000000}" name="VALOR" dataDxfId="15"/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="Despesas Mensais" altTextSummary="Inserir itens de despesas mensais, a data de conclusão e as quantidades por mê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conomias" displayName="Economias" ref="I17:J18" totalsRowShown="0" dataDxfId="11">
  <autoFilter ref="I17:J18" xr:uid="{00000000-0009-0000-0100-000003000000}"/>
  <tableColumns count="2">
    <tableColumn id="1" xr3:uid="{00000000-0010-0000-0200-000001000000}" name="DATA" dataDxfId="13"/>
    <tableColumn id="2" xr3:uid="{00000000-0010-0000-0200-000002000000}" name="VALOR" dataDxfId="12">
      <calculatedColumnFormula>+TotalMensaldeEconomias</calculatedColumnFormula>
    </tableColumn>
  </tableColumns>
  <tableStyleInfo name="Tabela de orçamento pessoal" showFirstColumn="0" showLastColumn="0" showRowStripes="1" showColumnStripes="0"/>
  <extLst>
    <ext xmlns:x14="http://schemas.microsoft.com/office/spreadsheetml/2009/9/main" uri="{504A1905-F514-4f6f-8877-14C23A59335A}">
      <x14:table altText="Economias" altTextSummary="Insira a economia mensal e a data da economia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table" Target="../tables/table3.xml"/><Relationship Id="rId2" Type="http://schemas.openxmlformats.org/officeDocument/2006/relationships/hyperlink" Target="mailto:contato@lumenplan.com.br" TargetMode="External"/><Relationship Id="rId1" Type="http://schemas.openxmlformats.org/officeDocument/2006/relationships/hyperlink" Target="http://www.lumenplan.com.br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K41"/>
  <sheetViews>
    <sheetView showGridLines="0" tabSelected="1" zoomScale="120" zoomScaleNormal="120" workbookViewId="0">
      <selection activeCell="G19" sqref="G19"/>
    </sheetView>
  </sheetViews>
  <sheetFormatPr baseColWidth="10" defaultColWidth="9.1640625" defaultRowHeight="27.75" customHeight="1" x14ac:dyDescent="0.15"/>
  <cols>
    <col min="1" max="1" width="3" style="6" customWidth="1"/>
    <col min="2" max="2" width="21.5" style="6" customWidth="1"/>
    <col min="3" max="3" width="17.83203125" style="13" customWidth="1"/>
    <col min="4" max="4" width="6.5" style="6" customWidth="1"/>
    <col min="5" max="5" width="33.5" style="6" customWidth="1"/>
    <col min="6" max="6" width="28.83203125" style="7" customWidth="1"/>
    <col min="7" max="7" width="18.5" style="13" customWidth="1"/>
    <col min="8" max="8" width="6.5" style="6" customWidth="1"/>
    <col min="9" max="9" width="18.33203125" style="7" customWidth="1"/>
    <col min="10" max="10" width="18.6640625" style="13" customWidth="1"/>
    <col min="11" max="11" width="4.5" style="6" customWidth="1"/>
    <col min="12" max="16384" width="9.1640625" style="6"/>
  </cols>
  <sheetData>
    <row r="1" spans="1:11" s="16" customFormat="1" ht="73" customHeight="1" x14ac:dyDescent="0.15">
      <c r="E1" s="17" t="s">
        <v>40</v>
      </c>
      <c r="F1" s="17" t="s">
        <v>41</v>
      </c>
    </row>
    <row r="2" spans="1:11" s="9" customFormat="1" ht="40.5" customHeight="1" x14ac:dyDescent="0.15">
      <c r="B2" s="35" t="s">
        <v>38</v>
      </c>
      <c r="K2" s="9" t="s">
        <v>24</v>
      </c>
    </row>
    <row r="3" spans="1:11" s="3" customFormat="1" ht="33" customHeight="1" x14ac:dyDescent="0.25">
      <c r="B3" s="23" t="s">
        <v>18</v>
      </c>
      <c r="F3" s="8"/>
    </row>
    <row r="4" spans="1:11" s="3" customFormat="1" ht="18.75" customHeight="1" x14ac:dyDescent="0.2">
      <c r="E4" s="1"/>
      <c r="F4" s="32" t="s">
        <v>19</v>
      </c>
      <c r="G4" s="32"/>
      <c r="I4" s="34" t="s">
        <v>0</v>
      </c>
      <c r="J4" s="34"/>
    </row>
    <row r="5" spans="1:11" s="3" customFormat="1" ht="3.75" customHeight="1" x14ac:dyDescent="0.15">
      <c r="E5" s="1"/>
      <c r="F5" s="4"/>
      <c r="G5" s="4"/>
    </row>
    <row r="6" spans="1:11" s="3" customFormat="1" ht="46.5" customHeight="1" x14ac:dyDescent="0.15">
      <c r="E6" s="1"/>
      <c r="F6" s="15">
        <f>SUM(RendaMensal[VALOR])</f>
        <v>1</v>
      </c>
      <c r="G6" s="15"/>
      <c r="I6" s="1"/>
      <c r="J6" s="2"/>
    </row>
    <row r="7" spans="1:11" s="3" customFormat="1" ht="18.75" customHeight="1" x14ac:dyDescent="0.2">
      <c r="F7" s="32" t="s">
        <v>20</v>
      </c>
      <c r="G7" s="32"/>
      <c r="I7" s="1"/>
      <c r="J7" s="2"/>
    </row>
    <row r="8" spans="1:11" s="3" customFormat="1" ht="3.75" customHeight="1" x14ac:dyDescent="0.15">
      <c r="F8" s="4"/>
      <c r="G8" s="4"/>
      <c r="I8" s="1"/>
      <c r="J8" s="2"/>
    </row>
    <row r="9" spans="1:11" s="3" customFormat="1" ht="46.5" customHeight="1" x14ac:dyDescent="0.15">
      <c r="E9" s="5"/>
      <c r="F9" s="15">
        <f>SUM(DespesasMensais[VALOR])</f>
        <v>0</v>
      </c>
      <c r="G9" s="15"/>
    </row>
    <row r="10" spans="1:11" s="3" customFormat="1" ht="18.75" customHeight="1" x14ac:dyDescent="0.2">
      <c r="A10" s="5"/>
      <c r="E10" s="5"/>
      <c r="F10" s="32" t="s">
        <v>27</v>
      </c>
      <c r="G10" s="32"/>
    </row>
    <row r="11" spans="1:11" s="3" customFormat="1" ht="3.75" customHeight="1" x14ac:dyDescent="0.15">
      <c r="A11" s="5"/>
      <c r="E11" s="5"/>
      <c r="F11" s="4"/>
      <c r="G11" s="4"/>
    </row>
    <row r="12" spans="1:11" s="3" customFormat="1" ht="46.5" customHeight="1" x14ac:dyDescent="0.15">
      <c r="A12" s="5"/>
      <c r="E12" s="5"/>
      <c r="F12" s="15">
        <f>TotalMensaldeRenda-TotalMensaldeDespesas</f>
        <v>1</v>
      </c>
      <c r="G12" s="15"/>
      <c r="I12" s="33">
        <f>+TotalMensaldeDespesas/TotalMensaldeRenda</f>
        <v>0</v>
      </c>
      <c r="J12" s="33"/>
    </row>
    <row r="13" spans="1:11" s="3" customFormat="1" ht="18.75" customHeight="1" x14ac:dyDescent="0.15">
      <c r="A13" s="5"/>
      <c r="E13" s="5"/>
      <c r="F13" s="14"/>
      <c r="G13" s="14"/>
    </row>
    <row r="14" spans="1:11" s="3" customFormat="1" ht="3.75" customHeight="1" x14ac:dyDescent="0.15">
      <c r="A14" s="5"/>
      <c r="E14" s="5"/>
      <c r="F14" s="4"/>
      <c r="G14" s="4"/>
    </row>
    <row r="15" spans="1:11" s="3" customFormat="1" ht="46.5" customHeight="1" thickBot="1" x14ac:dyDescent="0.2">
      <c r="A15" s="18"/>
      <c r="B15" s="19"/>
      <c r="C15" s="19"/>
      <c r="D15" s="19"/>
      <c r="E15" s="18"/>
      <c r="F15" s="20" t="s">
        <v>39</v>
      </c>
      <c r="G15" s="21"/>
      <c r="H15" s="19"/>
      <c r="I15" s="19"/>
      <c r="J15" s="19"/>
    </row>
    <row r="16" spans="1:11" s="3" customFormat="1" ht="31.5" customHeight="1" x14ac:dyDescent="0.25">
      <c r="B16" s="30" t="s">
        <v>1</v>
      </c>
      <c r="C16" s="22"/>
      <c r="D16" s="31"/>
      <c r="E16" s="30" t="s">
        <v>5</v>
      </c>
      <c r="F16" s="22"/>
      <c r="G16" s="22"/>
      <c r="H16" s="31"/>
      <c r="I16" s="30" t="s">
        <v>22</v>
      </c>
      <c r="J16" s="22"/>
    </row>
    <row r="17" spans="1:11" s="3" customFormat="1" ht="18.75" customHeight="1" x14ac:dyDescent="0.15">
      <c r="B17" s="10" t="s">
        <v>2</v>
      </c>
      <c r="C17" s="10" t="s">
        <v>4</v>
      </c>
      <c r="E17" s="10" t="s">
        <v>2</v>
      </c>
      <c r="F17" s="12" t="s">
        <v>21</v>
      </c>
      <c r="G17" s="10" t="s">
        <v>4</v>
      </c>
      <c r="I17" s="12" t="s">
        <v>23</v>
      </c>
      <c r="J17" s="10" t="s">
        <v>4</v>
      </c>
    </row>
    <row r="18" spans="1:11" ht="28" customHeight="1" x14ac:dyDescent="0.15">
      <c r="A18" s="3"/>
      <c r="B18" s="24" t="s">
        <v>29</v>
      </c>
      <c r="C18" s="25">
        <v>1</v>
      </c>
      <c r="D18" s="3"/>
      <c r="E18" s="24" t="s">
        <v>28</v>
      </c>
      <c r="F18" s="28">
        <v>44197</v>
      </c>
      <c r="G18" s="25">
        <v>0</v>
      </c>
      <c r="H18" s="3"/>
      <c r="I18" s="28">
        <v>44227</v>
      </c>
      <c r="J18" s="25">
        <f>+TotalMensaldeEconomias</f>
        <v>1</v>
      </c>
      <c r="K18" s="3"/>
    </row>
    <row r="19" spans="1:11" ht="28" customHeight="1" x14ac:dyDescent="0.2">
      <c r="A19" s="3"/>
      <c r="B19" s="24" t="s">
        <v>30</v>
      </c>
      <c r="C19" s="25">
        <v>0</v>
      </c>
      <c r="D19" s="3"/>
      <c r="E19" s="24" t="s">
        <v>31</v>
      </c>
      <c r="F19" s="28">
        <v>44197</v>
      </c>
      <c r="G19" s="25">
        <v>0</v>
      </c>
      <c r="H19" s="3"/>
      <c r="I19" s="29"/>
      <c r="J19" s="27"/>
      <c r="K19" s="3"/>
    </row>
    <row r="20" spans="1:11" ht="28" customHeight="1" x14ac:dyDescent="0.2">
      <c r="A20" s="3"/>
      <c r="B20" s="24" t="s">
        <v>3</v>
      </c>
      <c r="C20" s="25">
        <v>0</v>
      </c>
      <c r="D20" s="3"/>
      <c r="E20" s="24" t="s">
        <v>6</v>
      </c>
      <c r="F20" s="28">
        <v>44197</v>
      </c>
      <c r="G20" s="25">
        <v>0</v>
      </c>
      <c r="H20" s="3"/>
      <c r="I20" s="29"/>
      <c r="J20" s="27"/>
      <c r="K20" s="3"/>
    </row>
    <row r="21" spans="1:11" ht="28" customHeight="1" x14ac:dyDescent="0.2">
      <c r="A21" s="3"/>
      <c r="B21" s="24"/>
      <c r="C21" s="25"/>
      <c r="D21" s="3"/>
      <c r="E21" s="24" t="s">
        <v>7</v>
      </c>
      <c r="F21" s="28">
        <v>44197</v>
      </c>
      <c r="G21" s="25">
        <v>0</v>
      </c>
      <c r="H21" s="3"/>
      <c r="I21" s="29"/>
      <c r="J21" s="27"/>
      <c r="K21" s="3"/>
    </row>
    <row r="22" spans="1:11" ht="28" customHeight="1" x14ac:dyDescent="0.2">
      <c r="A22" s="3"/>
      <c r="B22" s="24"/>
      <c r="C22" s="25"/>
      <c r="D22" s="3"/>
      <c r="E22" s="24" t="s">
        <v>8</v>
      </c>
      <c r="F22" s="28">
        <v>44197</v>
      </c>
      <c r="G22" s="25">
        <v>0</v>
      </c>
      <c r="H22" s="3"/>
      <c r="I22" s="29"/>
      <c r="J22" s="27"/>
      <c r="K22" s="3"/>
    </row>
    <row r="23" spans="1:11" ht="28" customHeight="1" x14ac:dyDescent="0.2">
      <c r="A23" s="3"/>
      <c r="B23" s="24"/>
      <c r="C23" s="25"/>
      <c r="D23" s="3"/>
      <c r="E23" s="24" t="s">
        <v>32</v>
      </c>
      <c r="F23" s="28">
        <v>44197</v>
      </c>
      <c r="G23" s="25">
        <v>0</v>
      </c>
      <c r="H23" s="3"/>
      <c r="I23" s="29"/>
      <c r="J23" s="27"/>
      <c r="K23" s="3"/>
    </row>
    <row r="24" spans="1:11" ht="28" customHeight="1" x14ac:dyDescent="0.2">
      <c r="A24" s="3"/>
      <c r="B24" s="24"/>
      <c r="C24" s="25"/>
      <c r="D24" s="3"/>
      <c r="E24" s="24" t="s">
        <v>34</v>
      </c>
      <c r="F24" s="28">
        <v>44197</v>
      </c>
      <c r="G24" s="25">
        <v>0</v>
      </c>
      <c r="H24" s="3"/>
      <c r="I24" s="29"/>
      <c r="J24" s="27"/>
      <c r="K24" s="3"/>
    </row>
    <row r="25" spans="1:11" ht="28" customHeight="1" x14ac:dyDescent="0.2">
      <c r="A25" s="3"/>
      <c r="B25" s="24"/>
      <c r="C25" s="25"/>
      <c r="D25" s="3"/>
      <c r="E25" s="24" t="s">
        <v>35</v>
      </c>
      <c r="F25" s="28">
        <v>44197</v>
      </c>
      <c r="G25" s="25">
        <v>0</v>
      </c>
      <c r="H25" s="3"/>
      <c r="I25" s="29"/>
      <c r="J25" s="27"/>
      <c r="K25" s="3"/>
    </row>
    <row r="26" spans="1:11" ht="28" customHeight="1" x14ac:dyDescent="0.2">
      <c r="A26" s="3"/>
      <c r="B26" s="24"/>
      <c r="C26" s="25"/>
      <c r="D26" s="3"/>
      <c r="E26" s="24" t="s">
        <v>9</v>
      </c>
      <c r="F26" s="28">
        <v>44197</v>
      </c>
      <c r="G26" s="25">
        <v>0</v>
      </c>
      <c r="H26" s="3"/>
      <c r="I26" s="29"/>
      <c r="J26" s="27"/>
      <c r="K26" s="3"/>
    </row>
    <row r="27" spans="1:11" ht="28" customHeight="1" x14ac:dyDescent="0.15">
      <c r="A27" s="3"/>
      <c r="B27" s="24"/>
      <c r="C27" s="25"/>
      <c r="D27" s="3"/>
      <c r="E27" s="24" t="s">
        <v>33</v>
      </c>
      <c r="F27" s="28">
        <v>44197</v>
      </c>
      <c r="G27" s="25">
        <v>0</v>
      </c>
      <c r="H27" s="3"/>
      <c r="K27" s="3"/>
    </row>
    <row r="28" spans="1:11" ht="28" customHeight="1" x14ac:dyDescent="0.15">
      <c r="A28" s="3"/>
      <c r="B28" s="24"/>
      <c r="C28" s="25"/>
      <c r="D28" s="3"/>
      <c r="E28" s="24" t="s">
        <v>37</v>
      </c>
      <c r="F28" s="28">
        <v>44197</v>
      </c>
      <c r="G28" s="25">
        <v>0</v>
      </c>
      <c r="H28" s="3"/>
      <c r="K28" s="3"/>
    </row>
    <row r="29" spans="1:11" ht="28" customHeight="1" x14ac:dyDescent="0.15">
      <c r="A29" s="3"/>
      <c r="B29" s="24"/>
      <c r="C29" s="25"/>
      <c r="D29" s="3"/>
      <c r="E29" s="24" t="s">
        <v>14</v>
      </c>
      <c r="F29" s="28">
        <v>44197</v>
      </c>
      <c r="G29" s="25">
        <v>0</v>
      </c>
      <c r="H29" s="3"/>
      <c r="K29" s="3"/>
    </row>
    <row r="30" spans="1:11" ht="28" customHeight="1" x14ac:dyDescent="0.15">
      <c r="A30" s="3"/>
      <c r="B30" s="24"/>
      <c r="C30" s="25"/>
      <c r="D30" s="3"/>
      <c r="E30" s="24" t="s">
        <v>10</v>
      </c>
      <c r="F30" s="28">
        <v>44197</v>
      </c>
      <c r="G30" s="25">
        <v>0</v>
      </c>
      <c r="H30" s="3"/>
      <c r="K30" s="3"/>
    </row>
    <row r="31" spans="1:11" ht="27.75" customHeight="1" x14ac:dyDescent="0.2">
      <c r="B31" s="26"/>
      <c r="C31" s="27"/>
      <c r="E31" s="24" t="s">
        <v>13</v>
      </c>
      <c r="F31" s="28">
        <v>44197</v>
      </c>
      <c r="G31" s="25">
        <v>0</v>
      </c>
    </row>
    <row r="32" spans="1:11" ht="27.75" customHeight="1" x14ac:dyDescent="0.15">
      <c r="E32" s="24" t="s">
        <v>26</v>
      </c>
      <c r="F32" s="28">
        <v>44197</v>
      </c>
      <c r="G32" s="25">
        <v>0</v>
      </c>
    </row>
    <row r="33" spans="5:7" ht="27.75" customHeight="1" x14ac:dyDescent="0.15">
      <c r="E33" s="24" t="s">
        <v>15</v>
      </c>
      <c r="F33" s="28">
        <v>44197</v>
      </c>
      <c r="G33" s="25">
        <v>0</v>
      </c>
    </row>
    <row r="34" spans="5:7" ht="27.75" customHeight="1" x14ac:dyDescent="0.15">
      <c r="E34" s="24" t="s">
        <v>12</v>
      </c>
      <c r="F34" s="28">
        <v>44197</v>
      </c>
      <c r="G34" s="25">
        <v>0</v>
      </c>
    </row>
    <row r="35" spans="5:7" ht="27.75" customHeight="1" x14ac:dyDescent="0.15">
      <c r="E35" s="24" t="s">
        <v>11</v>
      </c>
      <c r="F35" s="28">
        <v>44197</v>
      </c>
      <c r="G35" s="25">
        <v>0</v>
      </c>
    </row>
    <row r="36" spans="5:7" ht="27.75" customHeight="1" x14ac:dyDescent="0.15">
      <c r="E36" s="24" t="s">
        <v>36</v>
      </c>
      <c r="F36" s="28">
        <v>44197</v>
      </c>
      <c r="G36" s="25">
        <v>0</v>
      </c>
    </row>
    <row r="37" spans="5:7" ht="27.75" customHeight="1" x14ac:dyDescent="0.15">
      <c r="E37" s="24" t="s">
        <v>16</v>
      </c>
      <c r="F37" s="28">
        <v>44197</v>
      </c>
      <c r="G37" s="25">
        <v>0</v>
      </c>
    </row>
    <row r="38" spans="5:7" ht="27.75" customHeight="1" x14ac:dyDescent="0.15">
      <c r="E38" s="24" t="s">
        <v>17</v>
      </c>
      <c r="F38" s="28">
        <v>44197</v>
      </c>
      <c r="G38" s="25">
        <v>0</v>
      </c>
    </row>
    <row r="39" spans="5:7" ht="27.75" customHeight="1" x14ac:dyDescent="0.2">
      <c r="E39" s="26"/>
      <c r="F39" s="29"/>
      <c r="G39" s="27"/>
    </row>
    <row r="40" spans="5:7" ht="27.75" customHeight="1" x14ac:dyDescent="0.2">
      <c r="E40" s="26"/>
      <c r="F40" s="29"/>
      <c r="G40" s="27"/>
    </row>
    <row r="41" spans="5:7" ht="27.75" customHeight="1" x14ac:dyDescent="0.2">
      <c r="E41" s="26"/>
      <c r="F41" s="29"/>
      <c r="G41" s="27"/>
    </row>
  </sheetData>
  <mergeCells count="10">
    <mergeCell ref="I12:J12"/>
    <mergeCell ref="I4:J4"/>
    <mergeCell ref="F13:G13"/>
    <mergeCell ref="F15:G15"/>
    <mergeCell ref="F4:G4"/>
    <mergeCell ref="F6:G6"/>
    <mergeCell ref="F7:G7"/>
    <mergeCell ref="F9:G9"/>
    <mergeCell ref="F10:G10"/>
    <mergeCell ref="F12:G12"/>
  </mergeCells>
  <phoneticPr fontId="8"/>
  <conditionalFormatting sqref="I12:J12">
    <cfRule type="cellIs" dxfId="2" priority="1" operator="between">
      <formula>0.9</formula>
      <formula>1</formula>
    </cfRule>
    <cfRule type="cellIs" dxfId="1" priority="2" operator="lessThan">
      <formula>0.9</formula>
    </cfRule>
    <cfRule type="cellIs" dxfId="0" priority="3" operator="greaterThan">
      <formula>1</formula>
    </cfRule>
  </conditionalFormatting>
  <hyperlinks>
    <hyperlink ref="E1" r:id="rId1" xr:uid="{F6A3C472-E5B1-7946-9565-B0960510F856}"/>
    <hyperlink ref="F1" r:id="rId2" xr:uid="{EF806A0C-5785-454C-8A18-6F2F6D9A1274}"/>
  </hyperlinks>
  <printOptions horizontalCentered="1"/>
  <pageMargins left="0.4" right="0.4" top="0.4" bottom="0.4" header="0.25" footer="0.25"/>
  <pageSetup paperSize="9" scale="62" fitToHeight="0" orientation="portrait" r:id="rId3"/>
  <headerFooter differentFirst="1">
    <oddFooter>&amp;CPage &amp;P of &amp;N</oddFooter>
  </headerFooter>
  <drawing r:id="rId4"/>
  <tableParts count="3">
    <tablePart r:id="rId5"/>
    <tablePart r:id="rId6"/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2D15DFE-C962-4CF1-8D0D-20743E51FAA7}">
            <xm:f>'Dados do gráfico'!$B$6</xm:f>
            <x14:dxf>
              <font>
                <color theme="7" tint="-0.24994659260841701"/>
              </font>
            </x14:dxf>
          </x14:cfRule>
          <xm:sqref>F15:G15</xm:sqref>
        </x14:conditionalFormatting>
        <x14:conditionalFormatting xmlns:xm="http://schemas.microsoft.com/office/excel/2006/main">
          <x14:cfRule type="expression" priority="4" id="{0946FE6B-3BE9-A64F-9053-2020205C22A9}">
            <xm:f>'Dados do gráfico'!$B$6</xm:f>
            <x14:dxf>
              <font>
                <color theme="7" tint="-0.24994659260841701"/>
              </font>
            </x14:dxf>
          </x14:cfRule>
          <xm:sqref>F12:G12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</sheetPr>
  <dimension ref="B2:B6"/>
  <sheetViews>
    <sheetView zoomScale="125" zoomScaleNormal="125" workbookViewId="0"/>
  </sheetViews>
  <sheetFormatPr baseColWidth="10" defaultColWidth="8.83203125" defaultRowHeight="13" x14ac:dyDescent="0.15"/>
  <cols>
    <col min="1" max="1" width="1.6640625" customWidth="1"/>
  </cols>
  <sheetData>
    <row r="2" spans="2:2" x14ac:dyDescent="0.15">
      <c r="B2" t="s">
        <v>25</v>
      </c>
    </row>
    <row r="4" spans="2:2" x14ac:dyDescent="0.15">
      <c r="B4" s="11">
        <f>MIN(1-B5,1)</f>
        <v>1</v>
      </c>
    </row>
    <row r="5" spans="2:2" x14ac:dyDescent="0.15">
      <c r="B5" s="11">
        <f>MIN(TotalMensaldeDespesas/TotalMensaldeRenda,1)</f>
        <v>0</v>
      </c>
    </row>
    <row r="6" spans="2:2" x14ac:dyDescent="0.15">
      <c r="B6" t="b">
        <f>(TotalMensaldeDespesas/TotalMensaldeRenda)&gt;1</f>
        <v>0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Mês atual</vt:lpstr>
      <vt:lpstr>Dados do gráfico</vt:lpstr>
      <vt:lpstr>'Mês atual'!Titulos_de_impressao</vt:lpstr>
      <vt:lpstr>TotalMensaldeDespesas</vt:lpstr>
      <vt:lpstr>TotalMensaldeEconomias</vt:lpstr>
      <vt:lpstr>TotalMensaldeRenda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2014-09-09T12:15:28Z</dcterms:created>
  <dcterms:modified xsi:type="dcterms:W3CDTF">2021-01-11T22:08:43Z</dcterms:modified>
</cp:coreProperties>
</file>